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<sst xmlns="http://schemas.openxmlformats.org/spreadsheetml/2006/main" count="22" uniqueCount="14">
  <si>
    <t>内蒙古圣圆氢能源科技有限公司公开招聘专业技术人员总成绩</t>
  </si>
  <si>
    <t>岗位代码</t>
  </si>
  <si>
    <t>岗位名称</t>
  </si>
  <si>
    <t>准考证号</t>
  </si>
  <si>
    <t>笔试成绩</t>
  </si>
  <si>
    <t>笔试加权
后成绩</t>
  </si>
  <si>
    <t>面试成绩</t>
  </si>
  <si>
    <t>面试加权
后成绩</t>
  </si>
  <si>
    <t>总成绩</t>
  </si>
  <si>
    <t>是否进入资格复审、背景调查</t>
  </si>
  <si>
    <t>厂长</t>
  </si>
  <si>
    <t>是</t>
  </si>
  <si>
    <t>电工（高压）</t>
  </si>
  <si>
    <t>化工技术员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</si>
</sst>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176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SheetLayoutView="60" workbookViewId="0">
      <selection activeCell="M3" sqref="M3"/>
    </sheetView>
  </sheetViews>
  <sheetFormatPr defaultColWidth="9" defaultRowHeight="20" customHeight="1"/>
  <cols>
    <col min="1" max="1" width="11.75" style="1" customWidth="1"/>
    <col min="2" max="2" width="16.25" style="1" customWidth="1"/>
    <col min="3" max="3" width="17.875" style="1" customWidth="1"/>
    <col min="4" max="4" width="13.125" style="2" customWidth="1"/>
    <col min="5" max="5" width="14.25" style="3" customWidth="1"/>
    <col min="6" max="6" width="12.5" style="2" customWidth="1"/>
    <col min="7" max="7" width="14.375" style="3" customWidth="1"/>
    <col min="8" max="8" width="12" style="3" customWidth="1"/>
    <col min="9" max="9" width="19.25" style="4" customWidth="1"/>
    <col min="10" max="16384" width="9" style="5"/>
  </cols>
  <sheetData>
    <row r="1" ht="54" customHeight="1" spans="1:9">
      <c r="A1" s="6" t="s">
        <v>0</v>
      </c>
      <c r="B1" s="6"/>
      <c r="C1" s="6"/>
      <c r="D1" s="7"/>
      <c r="E1" s="8"/>
      <c r="F1" s="7"/>
      <c r="G1" s="7"/>
      <c r="H1" s="7"/>
      <c r="I1" s="6"/>
    </row>
    <row r="2" s="1" customFormat="1" ht="45" customHeight="1" spans="1:9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2" t="s">
        <v>8</v>
      </c>
      <c r="I2" s="9" t="s">
        <v>9</v>
      </c>
    </row>
    <row r="3" ht="27" customHeight="1" spans="1:9">
      <c r="A3" s="10" t="str">
        <f>"110"</f>
        <v>110</v>
      </c>
      <c r="B3" s="10" t="s">
        <v>10</v>
      </c>
      <c r="C3" s="10" t="str">
        <f>"26110010101"</f>
        <v>26110010101</v>
      </c>
      <c r="D3" s="13">
        <v>74.4</v>
      </c>
      <c r="E3" s="14">
        <f>D3*0.3</f>
        <v>22.32</v>
      </c>
      <c r="F3" s="15">
        <v>72.02</v>
      </c>
      <c r="G3" s="14">
        <f>F3*0.7</f>
        <v>50.414</v>
      </c>
      <c r="H3" s="14">
        <f>E3+G3</f>
        <v>72.734</v>
      </c>
      <c r="I3" s="16"/>
    </row>
    <row r="4" ht="27" customHeight="1" spans="1:9">
      <c r="A4" s="10" t="str">
        <f>"110"</f>
        <v>110</v>
      </c>
      <c r="B4" s="10" t="s">
        <v>10</v>
      </c>
      <c r="C4" s="10" t="str">
        <f>"26110010103"</f>
        <v>26110010103</v>
      </c>
      <c r="D4" s="13">
        <v>69</v>
      </c>
      <c r="E4" s="14">
        <f t="shared" ref="E4:E11" si="0">D4*0.3</f>
        <v>20.7</v>
      </c>
      <c r="F4" s="15">
        <v>73.64</v>
      </c>
      <c r="G4" s="14">
        <f t="shared" ref="G4:G11" si="1">F4*0.7</f>
        <v>51.548</v>
      </c>
      <c r="H4" s="14">
        <f t="shared" ref="H4:H11" si="2">E4+G4</f>
        <v>72.248</v>
      </c>
      <c r="I4" s="16"/>
    </row>
    <row r="5" ht="27" customHeight="1" spans="1:9">
      <c r="A5" s="10" t="str">
        <f>"110"</f>
        <v>110</v>
      </c>
      <c r="B5" s="10" t="s">
        <v>10</v>
      </c>
      <c r="C5" s="10" t="str">
        <f>"26110010104"</f>
        <v>26110010104</v>
      </c>
      <c r="D5" s="13">
        <v>75.1</v>
      </c>
      <c r="E5" s="14">
        <f t="shared" si="0"/>
        <v>22.53</v>
      </c>
      <c r="F5" s="15">
        <v>83.86</v>
      </c>
      <c r="G5" s="14">
        <f t="shared" si="1"/>
        <v>58.702</v>
      </c>
      <c r="H5" s="14">
        <f t="shared" si="2"/>
        <v>81.232</v>
      </c>
      <c r="I5" s="17" t="s">
        <v>11</v>
      </c>
    </row>
    <row r="6" ht="27" customHeight="1" spans="1:9">
      <c r="A6" s="10" t="str">
        <f>"111"</f>
        <v>111</v>
      </c>
      <c r="B6" s="10" t="s">
        <v>12</v>
      </c>
      <c r="C6" s="10" t="str">
        <f>"26111010105"</f>
        <v>26111010105</v>
      </c>
      <c r="D6" s="13">
        <v>85.4</v>
      </c>
      <c r="E6" s="14">
        <f t="shared" si="0"/>
        <v>25.62</v>
      </c>
      <c r="F6" s="15">
        <v>75.22</v>
      </c>
      <c r="G6" s="14">
        <f t="shared" si="1"/>
        <v>52.654</v>
      </c>
      <c r="H6" s="14">
        <f t="shared" si="2"/>
        <v>78.274</v>
      </c>
      <c r="I6" s="17"/>
    </row>
    <row r="7" ht="27" customHeight="1" spans="1:9">
      <c r="A7" s="10" t="str">
        <f>"111"</f>
        <v>111</v>
      </c>
      <c r="B7" s="10" t="s">
        <v>12</v>
      </c>
      <c r="C7" s="10" t="str">
        <f>"26111010106"</f>
        <v>26111010106</v>
      </c>
      <c r="D7" s="13">
        <v>88.1</v>
      </c>
      <c r="E7" s="14">
        <f t="shared" si="0"/>
        <v>26.43</v>
      </c>
      <c r="F7" s="15">
        <v>78.28</v>
      </c>
      <c r="G7" s="14">
        <f t="shared" si="1"/>
        <v>54.796</v>
      </c>
      <c r="H7" s="14">
        <f t="shared" si="2"/>
        <v>81.226</v>
      </c>
      <c r="I7" s="17"/>
    </row>
    <row r="8" ht="27" customHeight="1" spans="1:9">
      <c r="A8" s="10" t="str">
        <f>"111"</f>
        <v>111</v>
      </c>
      <c r="B8" s="10" t="s">
        <v>12</v>
      </c>
      <c r="C8" s="10" t="str">
        <f>"26111010107"</f>
        <v>26111010107</v>
      </c>
      <c r="D8" s="13">
        <v>84.4</v>
      </c>
      <c r="E8" s="14">
        <f t="shared" si="0"/>
        <v>25.32</v>
      </c>
      <c r="F8" s="15">
        <v>83.82</v>
      </c>
      <c r="G8" s="14">
        <f t="shared" si="1"/>
        <v>58.674</v>
      </c>
      <c r="H8" s="14">
        <f t="shared" si="2"/>
        <v>83.994</v>
      </c>
      <c r="I8" s="17" t="s">
        <v>11</v>
      </c>
    </row>
    <row r="9" ht="27" customHeight="1" spans="1:9">
      <c r="A9" s="10" t="str">
        <f>"113"</f>
        <v>113</v>
      </c>
      <c r="B9" s="10" t="s">
        <v>13</v>
      </c>
      <c r="C9" s="10" t="str">
        <f>"26113010108"</f>
        <v>26113010108</v>
      </c>
      <c r="D9" s="13">
        <v>86.2</v>
      </c>
      <c r="E9" s="14">
        <f t="shared" si="0"/>
        <v>25.86</v>
      </c>
      <c r="F9" s="15">
        <v>71.54</v>
      </c>
      <c r="G9" s="14">
        <f t="shared" si="1"/>
        <v>50.078</v>
      </c>
      <c r="H9" s="14">
        <f t="shared" si="2"/>
        <v>75.938</v>
      </c>
      <c r="I9" s="17"/>
    </row>
    <row r="10" ht="27" customHeight="1" spans="1:9">
      <c r="A10" s="10" t="str">
        <f>"113"</f>
        <v>113</v>
      </c>
      <c r="B10" s="10" t="s">
        <v>13</v>
      </c>
      <c r="C10" s="10" t="str">
        <f>"26113010109"</f>
        <v>26113010109</v>
      </c>
      <c r="D10" s="13">
        <v>95.2</v>
      </c>
      <c r="E10" s="14">
        <f t="shared" si="0"/>
        <v>28.56</v>
      </c>
      <c r="F10" s="15">
        <v>76.58</v>
      </c>
      <c r="G10" s="14">
        <f t="shared" si="1"/>
        <v>53.606</v>
      </c>
      <c r="H10" s="14">
        <f t="shared" si="2"/>
        <v>82.166</v>
      </c>
      <c r="I10" s="17"/>
    </row>
    <row r="11" ht="27" customHeight="1" spans="1:9">
      <c r="A11" s="10" t="str">
        <f>"113"</f>
        <v>113</v>
      </c>
      <c r="B11" s="10" t="s">
        <v>13</v>
      </c>
      <c r="C11" s="10" t="str">
        <f>"26113010110"</f>
        <v>26113010110</v>
      </c>
      <c r="D11" s="13">
        <v>93.3</v>
      </c>
      <c r="E11" s="14">
        <f t="shared" si="0"/>
        <v>27.99</v>
      </c>
      <c r="F11" s="15">
        <v>81.78</v>
      </c>
      <c r="G11" s="14">
        <f t="shared" si="1"/>
        <v>57.246</v>
      </c>
      <c r="H11" s="14">
        <f t="shared" si="2"/>
        <v>85.236</v>
      </c>
      <c r="I11" s="17" t="s">
        <v>11</v>
      </c>
    </row>
  </sheetData>
  <mergeCells count="1">
    <mergeCell ref="A1:I1"/>
  </mergeCells>
  <pageMargins left="0.751388888888889" right="0.751388888888889" top="1" bottom="1" header="0.5" footer="0.5"/>
  <pageSetup paperSize="9" scale="9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田优秀</cp:lastModifiedBy>
  <dcterms:created xsi:type="dcterms:W3CDTF">2026-06-05T02:58:00Z</dcterms:created>
  <dcterms:modified xsi:type="dcterms:W3CDTF">2026-06-10T10:02:23Z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216B7DD8BB2C403D8F5B1D23420F823B_13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